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regioneemiliaromagna-my.sharepoint.com/personal/marco_zecchinato_regione_emilia-romagna_it/Documents/ZEC/IPA ADRION 2021-2027/Application package/"/>
    </mc:Choice>
  </mc:AlternateContent>
  <xr:revisionPtr revIDLastSave="0" documentId="8_{5C217B84-CABB-4AA7-A7D5-BC2EC43569EE}" xr6:coauthVersionLast="47" xr6:coauthVersionMax="47" xr10:uidLastSave="{00000000-0000-0000-0000-000000000000}"/>
  <workbookProtection workbookAlgorithmName="SHA-512" workbookHashValue="Ge2Jc0bhheS5P2JopzEBYbEw3vrAn7pc8Wh5MzLGg3uUAFYtVEQVz9GgQgW8BaCg1aIFtneMhTVo40YOn70JNw==" workbookSaltValue="X9ZdtsOY2h+TKUkMXNEAFQ==" workbookSpinCount="100000" lockStructure="1"/>
  <bookViews>
    <workbookView xWindow="-108" yWindow="-108" windowWidth="23256" windowHeight="12576" xr2:uid="{00000000-000D-0000-FFFF-FFFF00000000}"/>
  </bookViews>
  <sheets>
    <sheet name="IPA ADRION CALCULATION OPTION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2" l="1"/>
  <c r="S20" i="2"/>
  <c r="P21" i="2"/>
  <c r="P20" i="2"/>
  <c r="M21" i="2"/>
  <c r="M20" i="2"/>
  <c r="J21" i="2"/>
  <c r="J20" i="2"/>
  <c r="G21" i="2"/>
  <c r="G20" i="2"/>
  <c r="G17" i="2"/>
  <c r="G19" i="2" s="1"/>
  <c r="D21" i="2"/>
  <c r="D20" i="2"/>
  <c r="D19" i="2"/>
  <c r="M19" i="2" s="1"/>
  <c r="V17" i="2"/>
  <c r="V18" i="2" s="1"/>
  <c r="J17" i="2"/>
  <c r="J19" i="2" s="1"/>
  <c r="D17" i="2"/>
  <c r="D18" i="2" s="1"/>
  <c r="J18" i="2" l="1"/>
  <c r="J23" i="2" s="1"/>
  <c r="G18" i="2"/>
  <c r="G23" i="2" s="1"/>
  <c r="S17" i="2"/>
  <c r="S19" i="2" s="1"/>
  <c r="P17" i="2"/>
  <c r="P19" i="2" s="1"/>
  <c r="M17" i="2"/>
  <c r="M18" i="2" s="1"/>
  <c r="M23" i="2" s="1"/>
  <c r="D23" i="2"/>
  <c r="P18" i="2" l="1"/>
  <c r="P23" i="2" s="1"/>
  <c r="S18" i="2"/>
  <c r="S23" i="2" s="1"/>
</calcChain>
</file>

<file path=xl/sharedStrings.xml><?xml version="1.0" encoding="utf-8"?>
<sst xmlns="http://schemas.openxmlformats.org/spreadsheetml/2006/main" count="96" uniqueCount="37">
  <si>
    <t xml:space="preserve">All other eligible costs as 40% of staff costs  </t>
  </si>
  <si>
    <t>Staff costs as flat rate of 20% of the direct costs other than staff costs</t>
  </si>
  <si>
    <t>staff costs</t>
  </si>
  <si>
    <t>external expertise and services costs</t>
  </si>
  <si>
    <t>equipment costs</t>
  </si>
  <si>
    <t>cost category</t>
  </si>
  <si>
    <t xml:space="preserve">option a) </t>
  </si>
  <si>
    <t xml:space="preserve">option b) </t>
  </si>
  <si>
    <t>real costs</t>
  </si>
  <si>
    <t>flat rate</t>
  </si>
  <si>
    <t>eligible expenditure</t>
  </si>
  <si>
    <t xml:space="preserve">staff costs </t>
  </si>
  <si>
    <t>x</t>
  </si>
  <si>
    <t xml:space="preserve">x </t>
  </si>
  <si>
    <t xml:space="preserve">office and administration </t>
  </si>
  <si>
    <t>travel and accommodation costs</t>
  </si>
  <si>
    <t>total eligible expenditure</t>
  </si>
  <si>
    <t xml:space="preserve">calculation method according to IPA ADRION eligibility rules </t>
  </si>
  <si>
    <t>Budget lines: Staff,  Travel and accomodation, External expertise and services and Equipment are calculated  based on real costs. Office and administration as flat rate 15% of Staff.</t>
  </si>
  <si>
    <t>Budget lines: Staff,  External expertise and services and Equipment are calculated  based on real costs. Office and administration as flat rate 15%  and Travel and accommodation as flat rate 10% of Staff</t>
  </si>
  <si>
    <t>option c)</t>
  </si>
  <si>
    <t>Budget lines: Staff,  External expertise and services and Equipment are calculated based on real costs. Office and administration as flat rate 15% and Travel and accommodation as flat rate 15% of Staff</t>
  </si>
  <si>
    <t>ERDF partners</t>
  </si>
  <si>
    <t>IPA partners</t>
  </si>
  <si>
    <t>ERDF and IPA partners</t>
  </si>
  <si>
    <t xml:space="preserve">            option d)</t>
  </si>
  <si>
    <t xml:space="preserve"> Travel and accommodation,  External expertise and services and Equipment are calculated based on real costs. Office and administration as flat rate 15% of Staff.</t>
  </si>
  <si>
    <t>travel and accomodation costs</t>
  </si>
  <si>
    <t>External expertise and services and Equipment are calculated based on real costs. Office and administration as flat rate 15%; Travel and accomodation as flat rate 10% (for ERDF partners)</t>
  </si>
  <si>
    <t>option e)</t>
  </si>
  <si>
    <t xml:space="preserve">Real costs + Flat rate  </t>
  </si>
  <si>
    <t>External expertise and services and Equipment are calculated based on real costs. Office and administration as flat rate 15%; Travel and accomodation as flat rate 15% (for IPA partners)</t>
  </si>
  <si>
    <t>option f)</t>
  </si>
  <si>
    <t xml:space="preserve">option g) </t>
  </si>
  <si>
    <t>Staff costs on real cost basis and a 40% flat rate based on eligible staff costs covering all other cost categories</t>
  </si>
  <si>
    <t>Planned eligible real expenditure</t>
  </si>
  <si>
    <t>This tool is to support IPA ADRION Applicants and Partners in choosing the best flat rate option, applicable to their budgets. Users can modify the amounts in the first table (Planned eligible real expenditure) and see how the different flat rate options impact on the final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</si>
</sst>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Trebuchet MS"/>
      <family val="2"/>
    </font>
    <font>
      <b/>
      <sz val="10"/>
      <color theme="1"/>
      <name val="Trebuchet MS"/>
      <family val="2"/>
    </font>
    <font>
      <sz val="10"/>
      <color theme="1"/>
      <name val="Calibri"/>
      <family val="2"/>
      <scheme val="minor"/>
    </font>
    <font>
      <b/>
      <sz val="9"/>
      <color theme="1"/>
      <name val="Trebuchet MS"/>
      <family val="2"/>
    </font>
    <font>
      <b/>
      <sz val="9"/>
      <name val="Trebuchet MS"/>
      <family val="2"/>
    </font>
    <font>
      <sz val="9"/>
      <color theme="1"/>
      <name val="Calibri"/>
      <family val="2"/>
      <scheme val="minor"/>
    </font>
    <font>
      <b/>
      <sz val="10"/>
      <color theme="7"/>
      <name val="Trebuchet MS"/>
      <family val="2"/>
    </font>
    <font>
      <b/>
      <sz val="10"/>
      <color rgb="FFFF0000"/>
      <name val="Trebuchet MS"/>
      <family val="2"/>
    </font>
  </fonts>
  <fills count="11">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8">
    <xf numFmtId="0" fontId="0" fillId="0" borderId="0" xfId="0"/>
    <xf numFmtId="0" fontId="0" fillId="0" borderId="0" xfId="0" applyProtection="1">
      <protection hidden="1"/>
    </xf>
    <xf numFmtId="0" fontId="1" fillId="0" borderId="0" xfId="0" applyFont="1" applyProtection="1">
      <protection hidden="1"/>
    </xf>
    <xf numFmtId="0" fontId="2" fillId="4" borderId="4" xfId="0" applyFont="1" applyFill="1" applyBorder="1" applyProtection="1">
      <protection hidden="1"/>
    </xf>
    <xf numFmtId="3" fontId="3" fillId="0" borderId="0" xfId="0" applyNumberFormat="1" applyFont="1" applyAlignment="1">
      <alignment horizontal="center"/>
    </xf>
    <xf numFmtId="0" fontId="2" fillId="4" borderId="7" xfId="0" applyFont="1" applyFill="1" applyBorder="1" applyProtection="1">
      <protection hidden="1"/>
    </xf>
    <xf numFmtId="0" fontId="2" fillId="4" borderId="9" xfId="0" applyFont="1" applyFill="1" applyBorder="1" applyProtection="1">
      <protection hidden="1"/>
    </xf>
    <xf numFmtId="0" fontId="4" fillId="5" borderId="7"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4" fillId="5" borderId="8"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8" xfId="0" applyFont="1" applyFill="1" applyBorder="1" applyAlignment="1" applyProtection="1">
      <alignment horizontal="center" vertical="center" wrapText="1"/>
      <protection hidden="1"/>
    </xf>
    <xf numFmtId="0" fontId="6" fillId="4" borderId="16" xfId="0" applyFont="1" applyFill="1" applyBorder="1" applyProtection="1">
      <protection hidden="1"/>
    </xf>
    <xf numFmtId="0" fontId="4" fillId="0" borderId="7" xfId="0" applyFont="1" applyBorder="1" applyAlignment="1" applyProtection="1">
      <alignment horizontal="center"/>
      <protection hidden="1"/>
    </xf>
    <xf numFmtId="0" fontId="4" fillId="0" borderId="1" xfId="0" applyFont="1" applyBorder="1" applyAlignment="1" applyProtection="1">
      <alignment horizontal="center"/>
      <protection hidden="1"/>
    </xf>
    <xf numFmtId="3" fontId="6" fillId="0" borderId="8" xfId="0" applyNumberFormat="1" applyFont="1" applyBorder="1" applyProtection="1">
      <protection hidden="1"/>
    </xf>
    <xf numFmtId="0" fontId="6" fillId="0" borderId="7" xfId="0" applyFont="1" applyBorder="1" applyProtection="1">
      <protection hidden="1"/>
    </xf>
    <xf numFmtId="0" fontId="6" fillId="0" borderId="1" xfId="0" applyFont="1" applyBorder="1" applyProtection="1">
      <protection hidden="1"/>
    </xf>
    <xf numFmtId="0" fontId="4" fillId="0" borderId="1" xfId="0" applyFont="1" applyBorder="1" applyAlignment="1" applyProtection="1">
      <alignment horizontal="center" vertical="center"/>
      <protection hidden="1"/>
    </xf>
    <xf numFmtId="0" fontId="6" fillId="4" borderId="21" xfId="0" applyFont="1" applyFill="1" applyBorder="1" applyProtection="1">
      <protection hidden="1"/>
    </xf>
    <xf numFmtId="0" fontId="4" fillId="0" borderId="9" xfId="0" applyFont="1" applyBorder="1" applyAlignment="1" applyProtection="1">
      <alignment horizontal="center"/>
      <protection hidden="1"/>
    </xf>
    <xf numFmtId="0" fontId="4" fillId="0" borderId="10" xfId="0" applyFont="1" applyBorder="1" applyAlignment="1" applyProtection="1">
      <alignment horizontal="center"/>
      <protection hidden="1"/>
    </xf>
    <xf numFmtId="3" fontId="6" fillId="0" borderId="11" xfId="0" applyNumberFormat="1" applyFont="1" applyBorder="1" applyProtection="1">
      <protection hidden="1"/>
    </xf>
    <xf numFmtId="0" fontId="6" fillId="0" borderId="10" xfId="0" applyFont="1" applyBorder="1" applyProtection="1">
      <protection hidden="1"/>
    </xf>
    <xf numFmtId="0" fontId="6" fillId="0" borderId="9" xfId="0" applyFont="1" applyBorder="1" applyProtection="1">
      <protection hidden="1"/>
    </xf>
    <xf numFmtId="0" fontId="3" fillId="0" borderId="0" xfId="0" applyFont="1" applyProtection="1">
      <protection hidden="1"/>
    </xf>
    <xf numFmtId="0" fontId="3" fillId="4" borderId="24" xfId="0" applyFont="1" applyFill="1" applyBorder="1" applyProtection="1">
      <protection hidden="1"/>
    </xf>
    <xf numFmtId="3" fontId="7" fillId="0" borderId="0" xfId="0" applyNumberFormat="1" applyFont="1" applyProtection="1">
      <protection hidden="1"/>
    </xf>
    <xf numFmtId="0" fontId="8"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3" fontId="2" fillId="5" borderId="24" xfId="0" applyNumberFormat="1" applyFont="1" applyFill="1" applyBorder="1" applyProtection="1">
      <protection hidden="1"/>
    </xf>
    <xf numFmtId="3" fontId="3" fillId="0" borderId="0" xfId="0" applyNumberFormat="1" applyFont="1" applyProtection="1">
      <protection hidden="1"/>
    </xf>
    <xf numFmtId="0" fontId="4" fillId="7" borderId="7"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8" xfId="0" applyFont="1" applyFill="1" applyBorder="1" applyAlignment="1" applyProtection="1">
      <alignment horizontal="center" vertical="center" wrapText="1"/>
      <protection hidden="1"/>
    </xf>
    <xf numFmtId="3" fontId="2" fillId="7" borderId="24" xfId="0" applyNumberFormat="1"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3" fontId="2" fillId="2" borderId="24" xfId="0" applyNumberFormat="1" applyFont="1" applyFill="1" applyBorder="1" applyProtection="1">
      <protection hidden="1"/>
    </xf>
    <xf numFmtId="3" fontId="2" fillId="6" borderId="24" xfId="0" applyNumberFormat="1" applyFont="1" applyFill="1" applyBorder="1" applyProtection="1">
      <protection hidden="1"/>
    </xf>
    <xf numFmtId="0" fontId="4" fillId="8" borderId="7"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4" fillId="8" borderId="8" xfId="0" applyFont="1" applyFill="1" applyBorder="1" applyAlignment="1" applyProtection="1">
      <alignment horizontal="center" vertical="center" wrapText="1"/>
      <protection hidden="1"/>
    </xf>
    <xf numFmtId="0" fontId="2" fillId="4" borderId="28" xfId="0" applyFont="1" applyFill="1" applyBorder="1" applyProtection="1">
      <protection hidden="1"/>
    </xf>
    <xf numFmtId="0" fontId="4" fillId="9" borderId="7" xfId="0"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0" fontId="4" fillId="9" borderId="8" xfId="0" applyFont="1" applyFill="1" applyBorder="1" applyAlignment="1" applyProtection="1">
      <alignment horizontal="center" vertical="center" wrapText="1"/>
      <protection hidden="1"/>
    </xf>
    <xf numFmtId="3" fontId="2" fillId="9" borderId="24" xfId="0" applyNumberFormat="1" applyFont="1" applyFill="1" applyBorder="1" applyProtection="1">
      <protection hidden="1"/>
    </xf>
    <xf numFmtId="3" fontId="2" fillId="8" borderId="24" xfId="0" applyNumberFormat="1" applyFont="1" applyFill="1" applyBorder="1" applyProtection="1">
      <protection hidden="1"/>
    </xf>
    <xf numFmtId="0" fontId="4" fillId="10" borderId="7" xfId="0" applyFont="1" applyFill="1" applyBorder="1" applyAlignment="1" applyProtection="1">
      <alignment horizontal="center" vertical="center" wrapText="1"/>
      <protection hidden="1"/>
    </xf>
    <xf numFmtId="0" fontId="4" fillId="10" borderId="1"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3" fontId="2" fillId="10" borderId="24" xfId="0" applyNumberFormat="1" applyFont="1" applyFill="1" applyBorder="1" applyProtection="1">
      <protection hidden="1"/>
    </xf>
    <xf numFmtId="0" fontId="0" fillId="0" borderId="0" xfId="0" applyAlignment="1">
      <alignment vertical="top" wrapText="1"/>
    </xf>
    <xf numFmtId="0" fontId="6" fillId="0" borderId="16"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4" fillId="9" borderId="26" xfId="0" applyFont="1" applyFill="1" applyBorder="1" applyAlignment="1" applyProtection="1">
      <alignment horizontal="center" vertical="center"/>
      <protection hidden="1"/>
    </xf>
    <xf numFmtId="0" fontId="0" fillId="9" borderId="25" xfId="0" applyFill="1" applyBorder="1" applyAlignment="1">
      <alignment vertical="center"/>
    </xf>
    <xf numFmtId="0" fontId="0" fillId="9" borderId="27" xfId="0" applyFill="1" applyBorder="1" applyAlignment="1">
      <alignment vertical="center"/>
    </xf>
    <xf numFmtId="0" fontId="4" fillId="8" borderId="26" xfId="0" applyFont="1" applyFill="1" applyBorder="1" applyAlignment="1" applyProtection="1">
      <alignment horizontal="center" vertical="center"/>
      <protection hidden="1"/>
    </xf>
    <xf numFmtId="0" fontId="0" fillId="8" borderId="25" xfId="0" applyFill="1" applyBorder="1" applyAlignment="1">
      <alignment vertical="center"/>
    </xf>
    <xf numFmtId="0" fontId="0" fillId="8" borderId="27" xfId="0" applyFill="1" applyBorder="1" applyAlignment="1">
      <alignment vertical="center"/>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3" fontId="6" fillId="0" borderId="19" xfId="0" applyNumberFormat="1" applyFont="1" applyBorder="1" applyAlignment="1" applyProtection="1">
      <alignment horizontal="right" vertical="center"/>
      <protection hidden="1"/>
    </xf>
    <xf numFmtId="3" fontId="6" fillId="0" borderId="20" xfId="0" applyNumberFormat="1" applyFont="1" applyBorder="1" applyAlignment="1" applyProtection="1">
      <alignment horizontal="right" vertical="center"/>
      <protection hidden="1"/>
    </xf>
    <xf numFmtId="3" fontId="6" fillId="0" borderId="23" xfId="0" applyNumberFormat="1" applyFont="1" applyBorder="1" applyAlignment="1" applyProtection="1">
      <alignment horizontal="right" vertical="center"/>
      <protection hidden="1"/>
    </xf>
    <xf numFmtId="3" fontId="3" fillId="0" borderId="5" xfId="0" applyNumberFormat="1" applyFont="1" applyBorder="1" applyAlignment="1">
      <alignment horizontal="center"/>
    </xf>
    <xf numFmtId="3" fontId="3" fillId="0" borderId="6" xfId="0" applyNumberFormat="1" applyFont="1" applyBorder="1" applyAlignment="1">
      <alignment horizontal="center"/>
    </xf>
    <xf numFmtId="3" fontId="3" fillId="0" borderId="1" xfId="0" applyNumberFormat="1" applyFont="1" applyBorder="1" applyAlignment="1">
      <alignment horizontal="center"/>
    </xf>
    <xf numFmtId="3" fontId="3" fillId="0" borderId="8"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0" fontId="4" fillId="6" borderId="26" xfId="0" applyFont="1" applyFill="1" applyBorder="1" applyAlignment="1" applyProtection="1">
      <alignment horizontal="center" vertical="center"/>
      <protection hidden="1"/>
    </xf>
    <xf numFmtId="0" fontId="0" fillId="6" borderId="25" xfId="0" applyFill="1" applyBorder="1" applyAlignment="1">
      <alignment horizontal="center" vertical="center"/>
    </xf>
    <xf numFmtId="0" fontId="0" fillId="6" borderId="27" xfId="0" applyFill="1" applyBorder="1" applyAlignment="1">
      <alignment horizontal="center" vertical="center"/>
    </xf>
    <xf numFmtId="0" fontId="4" fillId="6" borderId="29" xfId="0" applyFont="1" applyFill="1" applyBorder="1" applyAlignment="1" applyProtection="1">
      <alignment horizontal="center" vertical="center" wrapText="1"/>
      <protection hidden="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0" fillId="6" borderId="25" xfId="0" applyFill="1" applyBorder="1" applyAlignment="1">
      <alignment vertical="center"/>
    </xf>
    <xf numFmtId="0" fontId="0" fillId="6" borderId="27" xfId="0" applyFill="1" applyBorder="1" applyAlignment="1">
      <alignment vertical="center"/>
    </xf>
    <xf numFmtId="0" fontId="4" fillId="10" borderId="16" xfId="0" applyFont="1" applyFill="1" applyBorder="1" applyAlignment="1" applyProtection="1">
      <alignment horizontal="center" vertical="center" wrapText="1"/>
      <protection hidden="1"/>
    </xf>
    <xf numFmtId="0" fontId="4" fillId="10" borderId="17" xfId="0" applyFont="1" applyFill="1" applyBorder="1" applyAlignment="1" applyProtection="1">
      <alignment horizontal="center" vertical="center" wrapText="1"/>
      <protection hidden="1"/>
    </xf>
    <xf numFmtId="0" fontId="4" fillId="10" borderId="18" xfId="0" applyFont="1" applyFill="1" applyBorder="1" applyAlignment="1" applyProtection="1">
      <alignment horizontal="center" vertical="center" wrapText="1"/>
      <protection hidden="1"/>
    </xf>
    <xf numFmtId="0" fontId="4" fillId="10" borderId="16" xfId="0" applyFont="1" applyFill="1" applyBorder="1" applyAlignment="1" applyProtection="1">
      <alignment horizontal="center" wrapText="1"/>
      <protection hidden="1"/>
    </xf>
    <xf numFmtId="0" fontId="0" fillId="10" borderId="17" xfId="0" applyFill="1" applyBorder="1" applyAlignment="1">
      <alignment horizontal="center" wrapText="1"/>
    </xf>
    <xf numFmtId="0" fontId="0" fillId="10" borderId="18" xfId="0" applyFill="1" applyBorder="1" applyAlignment="1">
      <alignment horizontal="center" wrapText="1"/>
    </xf>
    <xf numFmtId="0" fontId="4" fillId="9" borderId="26" xfId="0" applyFont="1" applyFill="1" applyBorder="1" applyAlignment="1" applyProtection="1">
      <alignment horizontal="center"/>
      <protection hidden="1"/>
    </xf>
    <xf numFmtId="0" fontId="0" fillId="9" borderId="25" xfId="0" applyFill="1" applyBorder="1"/>
    <xf numFmtId="0" fontId="0" fillId="9" borderId="27" xfId="0" applyFill="1" applyBorder="1"/>
    <xf numFmtId="0" fontId="4" fillId="4" borderId="12" xfId="0" applyFont="1" applyFill="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protection hidden="1"/>
    </xf>
    <xf numFmtId="0" fontId="5" fillId="3" borderId="14" xfId="0" applyFont="1" applyFill="1" applyBorder="1" applyAlignment="1" applyProtection="1">
      <alignment horizontal="center"/>
      <protection hidden="1"/>
    </xf>
    <xf numFmtId="0" fontId="5" fillId="3" borderId="15"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0" fontId="4" fillId="5" borderId="6" xfId="0" applyFont="1" applyFill="1" applyBorder="1" applyAlignment="1" applyProtection="1">
      <alignment horizontal="center"/>
      <protection hidden="1"/>
    </xf>
    <xf numFmtId="0" fontId="4" fillId="2" borderId="4"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protection hidden="1"/>
    </xf>
    <xf numFmtId="0" fontId="4" fillId="10" borderId="25" xfId="0" applyFont="1" applyFill="1" applyBorder="1" applyAlignment="1" applyProtection="1">
      <alignment horizontal="center"/>
      <protection hidden="1"/>
    </xf>
    <xf numFmtId="0" fontId="4" fillId="10" borderId="27" xfId="0" applyFont="1" applyFill="1" applyBorder="1" applyAlignment="1" applyProtection="1">
      <alignment horizontal="center"/>
      <protection hidden="1"/>
    </xf>
    <xf numFmtId="0" fontId="4" fillId="5" borderId="16"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protection hidden="1"/>
    </xf>
    <xf numFmtId="0" fontId="0" fillId="7" borderId="25" xfId="0" applyFill="1" applyBorder="1" applyAlignment="1">
      <alignment horizontal="center" vertical="center"/>
    </xf>
    <xf numFmtId="0" fontId="0" fillId="7" borderId="27" xfId="0" applyFill="1" applyBorder="1" applyAlignment="1">
      <alignment horizontal="center" vertical="center"/>
    </xf>
    <xf numFmtId="0" fontId="0" fillId="7" borderId="25" xfId="0" applyFill="1" applyBorder="1" applyAlignment="1">
      <alignment vertical="center"/>
    </xf>
    <xf numFmtId="0" fontId="0" fillId="7" borderId="27" xfId="0" applyFill="1" applyBorder="1" applyAlignment="1">
      <alignment vertical="center"/>
    </xf>
    <xf numFmtId="0" fontId="4" fillId="5" borderId="16" xfId="0" applyFont="1" applyFill="1" applyBorder="1" applyAlignment="1" applyProtection="1">
      <alignment horizontal="center" vertical="center"/>
      <protection hidden="1"/>
    </xf>
    <xf numFmtId="0" fontId="0" fillId="0" borderId="17" xfId="0" applyBorder="1" applyAlignment="1">
      <alignment horizontal="center"/>
    </xf>
    <xf numFmtId="0" fontId="0" fillId="0" borderId="18" xfId="0" applyBorder="1" applyAlignment="1">
      <alignment horizontal="center"/>
    </xf>
    <xf numFmtId="0" fontId="4" fillId="2" borderId="16" xfId="0" applyFont="1" applyFill="1" applyBorder="1" applyAlignment="1" applyProtection="1">
      <alignment horizontal="center" vertical="center"/>
      <protection hidden="1"/>
    </xf>
    <xf numFmtId="0" fontId="0" fillId="0" borderId="17" xfId="0" applyBorder="1" applyAlignment="1">
      <alignment horizontal="center" vertical="center"/>
    </xf>
    <xf numFmtId="0" fontId="0" fillId="0" borderId="18" xfId="0" applyBorder="1" applyAlignment="1">
      <alignment horizontal="center" vertical="center"/>
    </xf>
    <xf numFmtId="0" fontId="4" fillId="9" borderId="29" xfId="0" applyFont="1" applyFill="1" applyBorder="1" applyAlignment="1" applyProtection="1">
      <alignment horizontal="center" vertical="center"/>
      <protection hidden="1"/>
    </xf>
    <xf numFmtId="0" fontId="0" fillId="9" borderId="30" xfId="0" applyFill="1" applyBorder="1" applyAlignment="1">
      <alignment vertical="center"/>
    </xf>
    <xf numFmtId="0" fontId="0" fillId="9" borderId="31" xfId="0" applyFill="1" applyBorder="1" applyAlignment="1">
      <alignment vertical="center"/>
    </xf>
    <xf numFmtId="0" fontId="4" fillId="8" borderId="29" xfId="0" applyFont="1" applyFill="1" applyBorder="1" applyAlignment="1" applyProtection="1">
      <alignment horizontal="center" wrapText="1"/>
      <protection hidden="1"/>
    </xf>
    <xf numFmtId="0" fontId="0" fillId="0" borderId="30" xfId="0" applyBorder="1" applyAlignment="1">
      <alignment horizontal="center" wrapText="1"/>
    </xf>
    <xf numFmtId="0" fontId="0" fillId="0" borderId="31" xfId="0" applyBorder="1" applyAlignment="1">
      <alignment horizontal="center" wrapText="1"/>
    </xf>
    <xf numFmtId="0" fontId="4" fillId="7" borderId="29" xfId="0" applyFont="1" applyFill="1" applyBorder="1" applyAlignment="1" applyProtection="1">
      <alignment horizontal="center" vertical="center" wrapText="1"/>
      <protection hidden="1"/>
    </xf>
    <xf numFmtId="0" fontId="0" fillId="7" borderId="30" xfId="0" applyFill="1" applyBorder="1" applyAlignment="1">
      <alignment horizontal="center" vertical="center" wrapText="1"/>
    </xf>
    <xf numFmtId="0" fontId="0" fillId="7" borderId="31" xfId="0" applyFill="1" applyBorder="1" applyAlignment="1">
      <alignment horizontal="center" vertical="center" wrapText="1"/>
    </xf>
    <xf numFmtId="0" fontId="4" fillId="8" borderId="26" xfId="0" applyFont="1" applyFill="1" applyBorder="1" applyProtection="1">
      <protection hidden="1"/>
    </xf>
    <xf numFmtId="0" fontId="0" fillId="8" borderId="25" xfId="0" applyFill="1" applyBorder="1"/>
    <xf numFmtId="0" fontId="0" fillId="8" borderId="27" xfId="0" applyFill="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86251</xdr:colOff>
      <xdr:row>0</xdr:row>
      <xdr:rowOff>91440</xdr:rowOff>
    </xdr:from>
    <xdr:to>
      <xdr:col>9</xdr:col>
      <xdr:colOff>454660</xdr:colOff>
      <xdr:row>0</xdr:row>
      <xdr:rowOff>990600</xdr:rowOff>
    </xdr:to>
    <xdr:pic>
      <xdr:nvPicPr>
        <xdr:cNvPr id="2" name="Immagine 1">
          <a:extLst>
            <a:ext uri="{FF2B5EF4-FFF2-40B4-BE49-F238E27FC236}">
              <a16:creationId xmlns:a16="http://schemas.microsoft.com/office/drawing/2014/main" id="{8197814D-C1C8-4275-A633-1B1F4AA3EF9A}"/>
            </a:ext>
          </a:extLst>
        </xdr:cNvPr>
        <xdr:cNvPicPr>
          <a:picLocks noChangeAspect="1"/>
        </xdr:cNvPicPr>
      </xdr:nvPicPr>
      <xdr:blipFill>
        <a:blip xmlns:r="http://schemas.openxmlformats.org/officeDocument/2006/relationships" r:embed="rId1"/>
        <a:stretch>
          <a:fillRect/>
        </a:stretch>
      </xdr:blipFill>
      <xdr:spPr>
        <a:xfrm>
          <a:off x="5610751" y="91440"/>
          <a:ext cx="2982069" cy="8991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9B2C-2C47-4C5F-B15F-632BD4A1E692}">
  <dimension ref="A1:V23"/>
  <sheetViews>
    <sheetView tabSelected="1" topLeftCell="A7" zoomScaleNormal="100" workbookViewId="0">
      <selection activeCell="B14" sqref="B14:D14"/>
    </sheetView>
  </sheetViews>
  <sheetFormatPr defaultRowHeight="14.4" x14ac:dyDescent="0.3"/>
  <cols>
    <col min="1" max="1" width="42.21875" customWidth="1"/>
    <col min="4" max="4" width="11.6640625" customWidth="1"/>
    <col min="7" max="7" width="11.44140625" customWidth="1"/>
    <col min="10" max="10" width="10.5546875" customWidth="1"/>
    <col min="13" max="13" width="11" customWidth="1"/>
    <col min="16" max="16" width="11.44140625" customWidth="1"/>
    <col min="17" max="17" width="9.88671875" customWidth="1"/>
    <col min="18" max="18" width="9.33203125" customWidth="1"/>
    <col min="19" max="19" width="11" customWidth="1"/>
    <col min="22" max="22" width="10.6640625" customWidth="1"/>
  </cols>
  <sheetData>
    <row r="1" spans="1:22" ht="86.4" x14ac:dyDescent="0.3">
      <c r="A1" s="56" t="s">
        <v>36</v>
      </c>
    </row>
    <row r="4" spans="1:22" x14ac:dyDescent="0.3">
      <c r="A4" s="30" t="s">
        <v>35</v>
      </c>
      <c r="B4" s="31"/>
      <c r="C4" s="31"/>
      <c r="D4" s="31"/>
      <c r="E4" s="1"/>
      <c r="F4" s="1"/>
      <c r="G4" s="1"/>
      <c r="H4" s="1"/>
      <c r="I4" s="1"/>
      <c r="J4" s="1"/>
      <c r="K4" s="1"/>
      <c r="L4" s="1"/>
      <c r="M4" s="1"/>
      <c r="N4" s="1"/>
      <c r="O4" s="1"/>
      <c r="P4" s="1"/>
      <c r="Q4" s="1"/>
      <c r="R4" s="1"/>
      <c r="S4" s="1"/>
      <c r="T4" s="1"/>
      <c r="U4" s="1"/>
      <c r="V4" s="1"/>
    </row>
    <row r="5" spans="1:22" ht="15" thickBot="1" x14ac:dyDescent="0.35">
      <c r="A5" s="2"/>
      <c r="B5" s="1"/>
      <c r="C5" s="1"/>
      <c r="D5" s="1"/>
      <c r="E5" s="1"/>
      <c r="F5" s="1"/>
      <c r="G5" s="1"/>
      <c r="H5" s="1"/>
      <c r="I5" s="1"/>
      <c r="J5" s="1"/>
      <c r="K5" s="1"/>
      <c r="L5" s="1"/>
      <c r="M5" s="1"/>
      <c r="N5" s="1"/>
      <c r="O5" s="1"/>
      <c r="P5" s="1"/>
      <c r="Q5" s="1"/>
      <c r="R5" s="1"/>
      <c r="S5" s="1"/>
      <c r="T5" s="1"/>
      <c r="U5" s="1"/>
      <c r="V5" s="1"/>
    </row>
    <row r="6" spans="1:22" ht="15.6" thickBot="1" x14ac:dyDescent="0.4">
      <c r="A6" s="3" t="s">
        <v>2</v>
      </c>
      <c r="B6" s="72">
        <v>100000</v>
      </c>
      <c r="C6" s="72"/>
      <c r="D6" s="73"/>
      <c r="E6" s="4"/>
      <c r="F6" s="4"/>
      <c r="G6" s="4"/>
      <c r="H6" s="4"/>
      <c r="I6" s="4"/>
      <c r="J6" s="4"/>
      <c r="K6" s="4"/>
      <c r="L6" s="4"/>
      <c r="M6" s="4"/>
      <c r="N6" s="4"/>
      <c r="O6" s="4"/>
      <c r="P6" s="4"/>
      <c r="Q6" s="4"/>
      <c r="R6" s="4"/>
      <c r="S6" s="4"/>
      <c r="T6" s="1"/>
      <c r="U6" s="1"/>
      <c r="V6" s="1"/>
    </row>
    <row r="7" spans="1:22" ht="15" x14ac:dyDescent="0.35">
      <c r="A7" s="46" t="s">
        <v>27</v>
      </c>
      <c r="B7" s="72">
        <v>12000</v>
      </c>
      <c r="C7" s="72"/>
      <c r="D7" s="73"/>
      <c r="E7" s="4"/>
      <c r="F7" s="4"/>
      <c r="G7" s="4"/>
      <c r="H7" s="4"/>
      <c r="I7" s="4"/>
      <c r="J7" s="4"/>
      <c r="K7" s="4"/>
      <c r="L7" s="4"/>
      <c r="M7" s="4"/>
      <c r="N7" s="4"/>
      <c r="O7" s="4"/>
      <c r="P7" s="4"/>
      <c r="Q7" s="4"/>
      <c r="R7" s="4"/>
      <c r="S7" s="4"/>
      <c r="T7" s="1"/>
      <c r="U7" s="1"/>
      <c r="V7" s="1"/>
    </row>
    <row r="8" spans="1:22" ht="15" x14ac:dyDescent="0.35">
      <c r="A8" s="5" t="s">
        <v>3</v>
      </c>
      <c r="B8" s="74">
        <v>70000</v>
      </c>
      <c r="C8" s="74"/>
      <c r="D8" s="75"/>
      <c r="E8" s="4"/>
      <c r="F8" s="4"/>
      <c r="G8" s="4"/>
      <c r="H8" s="4"/>
      <c r="I8" s="4"/>
      <c r="J8" s="4"/>
      <c r="K8" s="4"/>
      <c r="L8" s="4"/>
      <c r="M8" s="4"/>
      <c r="N8" s="4"/>
      <c r="O8" s="4"/>
      <c r="P8" s="4"/>
      <c r="Q8" s="4"/>
      <c r="R8" s="4"/>
      <c r="S8" s="4"/>
      <c r="T8" s="1"/>
      <c r="U8" s="1"/>
      <c r="V8" s="1"/>
    </row>
    <row r="9" spans="1:22" ht="15.6" thickBot="1" x14ac:dyDescent="0.4">
      <c r="A9" s="6" t="s">
        <v>4</v>
      </c>
      <c r="B9" s="76">
        <v>20000</v>
      </c>
      <c r="C9" s="76"/>
      <c r="D9" s="77"/>
      <c r="E9" s="4"/>
      <c r="F9" s="4"/>
      <c r="G9" s="4"/>
      <c r="H9" s="4"/>
      <c r="I9" s="4"/>
      <c r="J9" s="4"/>
      <c r="K9" s="4"/>
      <c r="L9" s="4"/>
      <c r="M9" s="4"/>
      <c r="N9" s="4"/>
      <c r="O9" s="4"/>
      <c r="P9" s="4"/>
      <c r="Q9" s="4"/>
      <c r="R9" s="4"/>
      <c r="S9" s="4"/>
      <c r="T9" s="1"/>
      <c r="U9" s="1"/>
      <c r="V9" s="1"/>
    </row>
    <row r="10" spans="1:22" ht="15" thickBot="1" x14ac:dyDescent="0.35">
      <c r="A10" s="1"/>
      <c r="B10" s="1"/>
      <c r="C10" s="1"/>
      <c r="D10" s="1"/>
      <c r="E10" s="1"/>
      <c r="F10" s="1"/>
      <c r="G10" s="1"/>
      <c r="H10" s="1"/>
      <c r="I10" s="1"/>
      <c r="J10" s="1"/>
      <c r="K10" s="1"/>
      <c r="L10" s="1"/>
      <c r="M10" s="1"/>
      <c r="N10" s="1"/>
      <c r="O10" s="1"/>
      <c r="P10" s="1"/>
      <c r="Q10" s="1"/>
      <c r="R10" s="1"/>
      <c r="S10" s="1"/>
      <c r="T10" s="1"/>
      <c r="U10" s="1"/>
      <c r="V10" s="1"/>
    </row>
    <row r="11" spans="1:22" ht="15" thickBot="1" x14ac:dyDescent="0.35">
      <c r="A11" s="95" t="s">
        <v>5</v>
      </c>
      <c r="B11" s="97" t="s">
        <v>17</v>
      </c>
      <c r="C11" s="98"/>
      <c r="D11" s="98"/>
      <c r="E11" s="98"/>
      <c r="F11" s="98"/>
      <c r="G11" s="98"/>
      <c r="H11" s="98"/>
      <c r="I11" s="98"/>
      <c r="J11" s="98"/>
      <c r="K11" s="98"/>
      <c r="L11" s="98"/>
      <c r="M11" s="98"/>
      <c r="N11" s="98"/>
      <c r="O11" s="98"/>
      <c r="P11" s="98"/>
      <c r="Q11" s="98"/>
      <c r="R11" s="98"/>
      <c r="S11" s="98"/>
      <c r="T11" s="98"/>
      <c r="U11" s="98"/>
      <c r="V11" s="99"/>
    </row>
    <row r="12" spans="1:22" ht="15" thickBot="1" x14ac:dyDescent="0.35">
      <c r="A12" s="96"/>
      <c r="B12" s="100" t="s">
        <v>6</v>
      </c>
      <c r="C12" s="101"/>
      <c r="D12" s="102"/>
      <c r="E12" s="103" t="s">
        <v>7</v>
      </c>
      <c r="F12" s="104"/>
      <c r="G12" s="105"/>
      <c r="H12" s="92" t="s">
        <v>20</v>
      </c>
      <c r="I12" s="93"/>
      <c r="J12" s="94"/>
      <c r="K12" s="135" t="s">
        <v>25</v>
      </c>
      <c r="L12" s="136"/>
      <c r="M12" s="137"/>
      <c r="N12" s="115" t="s">
        <v>29</v>
      </c>
      <c r="O12" s="116"/>
      <c r="P12" s="117"/>
      <c r="Q12" s="78" t="s">
        <v>32</v>
      </c>
      <c r="R12" s="79"/>
      <c r="S12" s="80"/>
      <c r="T12" s="106" t="s">
        <v>33</v>
      </c>
      <c r="U12" s="107"/>
      <c r="V12" s="108"/>
    </row>
    <row r="13" spans="1:22" ht="37.799999999999997" customHeight="1" thickBot="1" x14ac:dyDescent="0.35">
      <c r="A13" s="96"/>
      <c r="B13" s="120" t="s">
        <v>30</v>
      </c>
      <c r="C13" s="121"/>
      <c r="D13" s="122"/>
      <c r="E13" s="123" t="s">
        <v>30</v>
      </c>
      <c r="F13" s="124"/>
      <c r="G13" s="125"/>
      <c r="H13" s="126" t="s">
        <v>30</v>
      </c>
      <c r="I13" s="127"/>
      <c r="J13" s="128"/>
      <c r="K13" s="129" t="s">
        <v>1</v>
      </c>
      <c r="L13" s="130"/>
      <c r="M13" s="131"/>
      <c r="N13" s="132" t="s">
        <v>1</v>
      </c>
      <c r="O13" s="133"/>
      <c r="P13" s="134"/>
      <c r="Q13" s="81" t="s">
        <v>1</v>
      </c>
      <c r="R13" s="82"/>
      <c r="S13" s="83"/>
      <c r="T13" s="89" t="s">
        <v>0</v>
      </c>
      <c r="U13" s="90"/>
      <c r="V13" s="91"/>
    </row>
    <row r="14" spans="1:22" ht="20.399999999999999" customHeight="1" x14ac:dyDescent="0.3">
      <c r="A14" s="96"/>
      <c r="B14" s="109" t="s">
        <v>24</v>
      </c>
      <c r="C14" s="110"/>
      <c r="D14" s="111"/>
      <c r="E14" s="112" t="s">
        <v>22</v>
      </c>
      <c r="F14" s="113"/>
      <c r="G14" s="114"/>
      <c r="H14" s="60" t="s">
        <v>23</v>
      </c>
      <c r="I14" s="61" t="s">
        <v>23</v>
      </c>
      <c r="J14" s="62"/>
      <c r="K14" s="63" t="s">
        <v>24</v>
      </c>
      <c r="L14" s="64"/>
      <c r="M14" s="65"/>
      <c r="N14" s="115" t="s">
        <v>22</v>
      </c>
      <c r="O14" s="118"/>
      <c r="P14" s="119"/>
      <c r="Q14" s="78" t="s">
        <v>23</v>
      </c>
      <c r="R14" s="84"/>
      <c r="S14" s="85"/>
      <c r="T14" s="86" t="s">
        <v>24</v>
      </c>
      <c r="U14" s="87"/>
      <c r="V14" s="88"/>
    </row>
    <row r="15" spans="1:22" ht="118.2" customHeight="1" x14ac:dyDescent="0.3">
      <c r="A15" s="96"/>
      <c r="B15" s="57" t="s">
        <v>18</v>
      </c>
      <c r="C15" s="58"/>
      <c r="D15" s="59"/>
      <c r="E15" s="57" t="s">
        <v>19</v>
      </c>
      <c r="F15" s="58"/>
      <c r="G15" s="59"/>
      <c r="H15" s="57" t="s">
        <v>21</v>
      </c>
      <c r="I15" s="58"/>
      <c r="J15" s="59"/>
      <c r="K15" s="57" t="s">
        <v>26</v>
      </c>
      <c r="L15" s="58"/>
      <c r="M15" s="59"/>
      <c r="N15" s="57" t="s">
        <v>28</v>
      </c>
      <c r="O15" s="58"/>
      <c r="P15" s="59"/>
      <c r="Q15" s="57" t="s">
        <v>31</v>
      </c>
      <c r="R15" s="58"/>
      <c r="S15" s="59"/>
      <c r="T15" s="57" t="s">
        <v>34</v>
      </c>
      <c r="U15" s="58"/>
      <c r="V15" s="59"/>
    </row>
    <row r="16" spans="1:22" ht="39.6" x14ac:dyDescent="0.3">
      <c r="A16" s="96"/>
      <c r="B16" s="7" t="s">
        <v>8</v>
      </c>
      <c r="C16" s="8" t="s">
        <v>9</v>
      </c>
      <c r="D16" s="9" t="s">
        <v>10</v>
      </c>
      <c r="E16" s="38" t="s">
        <v>8</v>
      </c>
      <c r="F16" s="39" t="s">
        <v>9</v>
      </c>
      <c r="G16" s="40" t="s">
        <v>10</v>
      </c>
      <c r="H16" s="47" t="s">
        <v>8</v>
      </c>
      <c r="I16" s="48" t="s">
        <v>9</v>
      </c>
      <c r="J16" s="49" t="s">
        <v>10</v>
      </c>
      <c r="K16" s="43" t="s">
        <v>8</v>
      </c>
      <c r="L16" s="44" t="s">
        <v>9</v>
      </c>
      <c r="M16" s="45" t="s">
        <v>10</v>
      </c>
      <c r="N16" s="34" t="s">
        <v>8</v>
      </c>
      <c r="O16" s="35" t="s">
        <v>9</v>
      </c>
      <c r="P16" s="36" t="s">
        <v>10</v>
      </c>
      <c r="Q16" s="10" t="s">
        <v>8</v>
      </c>
      <c r="R16" s="11" t="s">
        <v>9</v>
      </c>
      <c r="S16" s="12" t="s">
        <v>10</v>
      </c>
      <c r="T16" s="52" t="s">
        <v>8</v>
      </c>
      <c r="U16" s="53" t="s">
        <v>9</v>
      </c>
      <c r="V16" s="54" t="s">
        <v>10</v>
      </c>
    </row>
    <row r="17" spans="1:22" x14ac:dyDescent="0.3">
      <c r="A17" s="13" t="s">
        <v>11</v>
      </c>
      <c r="B17" s="14" t="s">
        <v>12</v>
      </c>
      <c r="C17" s="15"/>
      <c r="D17" s="16">
        <f>B6</f>
        <v>100000</v>
      </c>
      <c r="E17" s="14" t="s">
        <v>12</v>
      </c>
      <c r="F17" s="15"/>
      <c r="G17" s="16">
        <f>B6</f>
        <v>100000</v>
      </c>
      <c r="H17" s="14" t="s">
        <v>12</v>
      </c>
      <c r="I17" s="15"/>
      <c r="J17" s="16">
        <f>B6</f>
        <v>100000</v>
      </c>
      <c r="K17" s="14"/>
      <c r="L17" s="15" t="s">
        <v>13</v>
      </c>
      <c r="M17" s="16">
        <f>SUM(M19:M21)*0.2</f>
        <v>20400</v>
      </c>
      <c r="N17" s="14"/>
      <c r="O17" s="15" t="s">
        <v>13</v>
      </c>
      <c r="P17" s="16">
        <f>(P20+P21)*0.2</f>
        <v>18000</v>
      </c>
      <c r="Q17" s="14"/>
      <c r="R17" s="15" t="s">
        <v>13</v>
      </c>
      <c r="S17" s="16">
        <f>(S20+S21)*0.2</f>
        <v>18000</v>
      </c>
      <c r="T17" s="14" t="s">
        <v>12</v>
      </c>
      <c r="U17" s="18"/>
      <c r="V17" s="16">
        <f>B6</f>
        <v>100000</v>
      </c>
    </row>
    <row r="18" spans="1:22" x14ac:dyDescent="0.3">
      <c r="A18" s="13" t="s">
        <v>14</v>
      </c>
      <c r="B18" s="14"/>
      <c r="C18" s="19" t="s">
        <v>13</v>
      </c>
      <c r="D18" s="16">
        <f>D17*0.15</f>
        <v>15000</v>
      </c>
      <c r="E18" s="17"/>
      <c r="F18" s="15" t="s">
        <v>13</v>
      </c>
      <c r="G18" s="16">
        <f>G17*0.15</f>
        <v>15000</v>
      </c>
      <c r="H18" s="17"/>
      <c r="I18" s="15" t="s">
        <v>13</v>
      </c>
      <c r="J18" s="16">
        <f>J17*0.15</f>
        <v>15000</v>
      </c>
      <c r="K18" s="17"/>
      <c r="L18" s="15" t="s">
        <v>13</v>
      </c>
      <c r="M18" s="16">
        <f>M17*0.15</f>
        <v>3060</v>
      </c>
      <c r="N18" s="17"/>
      <c r="O18" s="15" t="s">
        <v>13</v>
      </c>
      <c r="P18" s="16">
        <f>P17*0.15</f>
        <v>2700</v>
      </c>
      <c r="Q18" s="17"/>
      <c r="R18" s="15" t="s">
        <v>13</v>
      </c>
      <c r="S18" s="16">
        <f>S17*0.15</f>
        <v>2700</v>
      </c>
      <c r="T18" s="17"/>
      <c r="U18" s="66" t="s">
        <v>13</v>
      </c>
      <c r="V18" s="69">
        <f>V17*0.4</f>
        <v>40000</v>
      </c>
    </row>
    <row r="19" spans="1:22" x14ac:dyDescent="0.3">
      <c r="A19" s="13" t="s">
        <v>15</v>
      </c>
      <c r="B19" s="14" t="s">
        <v>12</v>
      </c>
      <c r="C19" s="19"/>
      <c r="D19" s="16">
        <f>B7</f>
        <v>12000</v>
      </c>
      <c r="E19" s="17"/>
      <c r="F19" s="15" t="s">
        <v>13</v>
      </c>
      <c r="G19" s="16">
        <f>G17*0.1</f>
        <v>10000</v>
      </c>
      <c r="H19" s="17"/>
      <c r="I19" s="15" t="s">
        <v>13</v>
      </c>
      <c r="J19" s="16">
        <f>J17*0.15</f>
        <v>15000</v>
      </c>
      <c r="K19" s="14" t="s">
        <v>12</v>
      </c>
      <c r="L19" s="15"/>
      <c r="M19" s="16">
        <f>D19</f>
        <v>12000</v>
      </c>
      <c r="N19" s="14"/>
      <c r="O19" s="15" t="s">
        <v>13</v>
      </c>
      <c r="P19" s="16">
        <f>P17*0.1</f>
        <v>1800</v>
      </c>
      <c r="Q19" s="14"/>
      <c r="R19" s="15" t="s">
        <v>13</v>
      </c>
      <c r="S19" s="16">
        <f>S17*0.15</f>
        <v>2700</v>
      </c>
      <c r="T19" s="17"/>
      <c r="U19" s="67"/>
      <c r="V19" s="70"/>
    </row>
    <row r="20" spans="1:22" x14ac:dyDescent="0.3">
      <c r="A20" s="13" t="s">
        <v>3</v>
      </c>
      <c r="B20" s="14" t="s">
        <v>12</v>
      </c>
      <c r="C20" s="15"/>
      <c r="D20" s="16">
        <f>B8</f>
        <v>70000</v>
      </c>
      <c r="E20" s="14" t="s">
        <v>12</v>
      </c>
      <c r="F20" s="18"/>
      <c r="G20" s="16">
        <f>B8</f>
        <v>70000</v>
      </c>
      <c r="H20" s="14" t="s">
        <v>12</v>
      </c>
      <c r="I20" s="18"/>
      <c r="J20" s="16">
        <f>B8</f>
        <v>70000</v>
      </c>
      <c r="K20" s="14" t="s">
        <v>12</v>
      </c>
      <c r="L20" s="18"/>
      <c r="M20" s="16">
        <f>B8</f>
        <v>70000</v>
      </c>
      <c r="N20" s="14" t="s">
        <v>12</v>
      </c>
      <c r="O20" s="18"/>
      <c r="P20" s="16">
        <f>B8</f>
        <v>70000</v>
      </c>
      <c r="Q20" s="14" t="s">
        <v>12</v>
      </c>
      <c r="R20" s="18"/>
      <c r="S20" s="16">
        <f>B8</f>
        <v>70000</v>
      </c>
      <c r="T20" s="17"/>
      <c r="U20" s="67"/>
      <c r="V20" s="70"/>
    </row>
    <row r="21" spans="1:22" ht="15" thickBot="1" x14ac:dyDescent="0.35">
      <c r="A21" s="20" t="s">
        <v>4</v>
      </c>
      <c r="B21" s="21" t="s">
        <v>12</v>
      </c>
      <c r="C21" s="22"/>
      <c r="D21" s="23">
        <f>B9</f>
        <v>20000</v>
      </c>
      <c r="E21" s="21" t="s">
        <v>12</v>
      </c>
      <c r="F21" s="24"/>
      <c r="G21" s="23">
        <f>B9</f>
        <v>20000</v>
      </c>
      <c r="H21" s="21" t="s">
        <v>12</v>
      </c>
      <c r="I21" s="24"/>
      <c r="J21" s="23">
        <f>B9</f>
        <v>20000</v>
      </c>
      <c r="K21" s="21" t="s">
        <v>12</v>
      </c>
      <c r="L21" s="24"/>
      <c r="M21" s="23">
        <f>B9</f>
        <v>20000</v>
      </c>
      <c r="N21" s="21" t="s">
        <v>12</v>
      </c>
      <c r="O21" s="24"/>
      <c r="P21" s="23">
        <f>B9</f>
        <v>20000</v>
      </c>
      <c r="Q21" s="21" t="s">
        <v>12</v>
      </c>
      <c r="R21" s="24"/>
      <c r="S21" s="23">
        <f>B9</f>
        <v>20000</v>
      </c>
      <c r="T21" s="25"/>
      <c r="U21" s="68"/>
      <c r="V21" s="71"/>
    </row>
    <row r="22" spans="1:22" ht="15" thickBot="1" x14ac:dyDescent="0.35">
      <c r="A22" s="26"/>
      <c r="B22" s="26"/>
      <c r="C22" s="26"/>
      <c r="D22" s="26"/>
      <c r="E22" s="26"/>
      <c r="F22" s="26"/>
      <c r="G22" s="26"/>
      <c r="H22" s="26"/>
      <c r="I22" s="26"/>
      <c r="J22" s="33"/>
      <c r="K22" s="26"/>
      <c r="L22" s="26"/>
      <c r="M22" s="26"/>
      <c r="N22" s="26"/>
      <c r="O22" s="26"/>
      <c r="P22" s="26"/>
      <c r="Q22" s="26"/>
      <c r="R22" s="26"/>
      <c r="S22" s="26"/>
      <c r="T22" s="26"/>
      <c r="U22" s="26"/>
      <c r="V22" s="26"/>
    </row>
    <row r="23" spans="1:22" ht="15.6" thickBot="1" x14ac:dyDescent="0.4">
      <c r="A23" s="27" t="s">
        <v>16</v>
      </c>
      <c r="B23" s="26"/>
      <c r="C23" s="26"/>
      <c r="D23" s="32">
        <f>SUM(D17:D21)</f>
        <v>217000</v>
      </c>
      <c r="E23" s="28"/>
      <c r="F23" s="28"/>
      <c r="G23" s="41">
        <f>SUM(G17:G21)</f>
        <v>215000</v>
      </c>
      <c r="H23" s="28"/>
      <c r="I23" s="28"/>
      <c r="J23" s="50">
        <f>SUM(J17:J21)</f>
        <v>220000</v>
      </c>
      <c r="K23" s="28"/>
      <c r="L23" s="28"/>
      <c r="M23" s="51">
        <f>SUM(M17:M21)</f>
        <v>125460</v>
      </c>
      <c r="N23" s="28"/>
      <c r="O23" s="28"/>
      <c r="P23" s="37">
        <f>SUM(P17:P21)</f>
        <v>112500</v>
      </c>
      <c r="Q23" s="28"/>
      <c r="R23" s="28"/>
      <c r="S23" s="42">
        <f>SUM(S17:S21)</f>
        <v>113400</v>
      </c>
      <c r="T23" s="29"/>
      <c r="U23" s="29"/>
      <c r="V23" s="55">
        <v>140000</v>
      </c>
    </row>
  </sheetData>
  <protectedRanges>
    <protectedRange sqref="B6:D9" name="Eingabebereich"/>
  </protectedRanges>
  <mergeCells count="36">
    <mergeCell ref="A11:A16"/>
    <mergeCell ref="B11:V11"/>
    <mergeCell ref="B12:D12"/>
    <mergeCell ref="E12:G12"/>
    <mergeCell ref="T12:V12"/>
    <mergeCell ref="B14:D14"/>
    <mergeCell ref="E14:G14"/>
    <mergeCell ref="N12:P12"/>
    <mergeCell ref="N14:P14"/>
    <mergeCell ref="B13:D13"/>
    <mergeCell ref="E13:G13"/>
    <mergeCell ref="H13:J13"/>
    <mergeCell ref="K13:M13"/>
    <mergeCell ref="N13:P13"/>
    <mergeCell ref="H15:J15"/>
    <mergeCell ref="K12:M12"/>
    <mergeCell ref="B15:D15"/>
    <mergeCell ref="E15:G15"/>
    <mergeCell ref="T15:V15"/>
    <mergeCell ref="T13:V13"/>
    <mergeCell ref="B7:D7"/>
    <mergeCell ref="N15:P15"/>
    <mergeCell ref="H12:J12"/>
    <mergeCell ref="B6:D6"/>
    <mergeCell ref="B8:D8"/>
    <mergeCell ref="B9:D9"/>
    <mergeCell ref="Q12:S12"/>
    <mergeCell ref="Q13:S13"/>
    <mergeCell ref="K15:M15"/>
    <mergeCell ref="H14:J14"/>
    <mergeCell ref="K14:M14"/>
    <mergeCell ref="U18:U21"/>
    <mergeCell ref="V18:V21"/>
    <mergeCell ref="Q15:S15"/>
    <mergeCell ref="Q14:S14"/>
    <mergeCell ref="T14:V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4CAE79BD4FE542985C6A66042E0989" ma:contentTypeVersion="17" ma:contentTypeDescription="Creare un nuovo documento." ma:contentTypeScope="" ma:versionID="ffdc47228fed3fbdba2e916774a39b3e">
  <xsd:schema xmlns:xsd="http://www.w3.org/2001/XMLSchema" xmlns:xs="http://www.w3.org/2001/XMLSchema" xmlns:p="http://schemas.microsoft.com/office/2006/metadata/properties" xmlns:ns2="db78c62d-a8a9-4889-9528-2d0b817abe90" xmlns:ns3="5d141929-c567-4472-a174-0236b4cdaaec" targetNamespace="http://schemas.microsoft.com/office/2006/metadata/properties" ma:root="true" ma:fieldsID="51877803ad712d63b1b9b1c801bcde2f" ns2:_="" ns3:_="">
    <xsd:import namespace="db78c62d-a8a9-4889-9528-2d0b817abe90"/>
    <xsd:import namespace="5d141929-c567-4472-a174-0236b4cdaa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8c62d-a8a9-4889-9528-2d0b817ab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41929-c567-4472-a174-0236b4cdaaec"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99bff921-1ada-49b0-9fe1-490a8c282c15}" ma:internalName="TaxCatchAll" ma:showField="CatchAllData" ma:web="5d141929-c567-4472-a174-0236b4cdaa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94B3E-2798-44A3-8838-92027CCACFD5}"/>
</file>

<file path=customXml/itemProps2.xml><?xml version="1.0" encoding="utf-8"?>
<ds:datastoreItem xmlns:ds="http://schemas.openxmlformats.org/officeDocument/2006/customXml" ds:itemID="{F334C113-5E9B-40AC-B3CC-C93768D1A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IPA ADRION CALCULATION OPTIONS</vt:lpstr>
    </vt:vector>
  </TitlesOfParts>
  <Company>Regione Emilia-Romagna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Karpodini Evangelia</dc:creator>
  <cp:lastModifiedBy>Zecchinato Marco</cp:lastModifiedBy>
  <dcterms:created xsi:type="dcterms:W3CDTF">2023-04-03T09:44:17Z</dcterms:created>
  <dcterms:modified xsi:type="dcterms:W3CDTF">2023-06-21T13:54:55Z</dcterms:modified>
</cp:coreProperties>
</file>